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5255" windowHeight="120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Лист1!$A$1:$K$41</definedName>
  </definedNames>
  <calcPr calcId="125725"/>
</workbook>
</file>

<file path=xl/calcChain.xml><?xml version="1.0" encoding="utf-8"?>
<calcChain xmlns="http://schemas.openxmlformats.org/spreadsheetml/2006/main">
  <c r="K40" i="1"/>
  <c r="I6"/>
  <c r="I33"/>
  <c r="I40"/>
  <c r="G28"/>
  <c r="G40"/>
  <c r="I39"/>
  <c r="I38"/>
  <c r="I36"/>
  <c r="G39"/>
  <c r="G37"/>
  <c r="G36"/>
  <c r="K31"/>
  <c r="I31"/>
  <c r="K37"/>
  <c r="K38"/>
  <c r="K39"/>
  <c r="K36"/>
  <c r="K33"/>
  <c r="K28"/>
  <c r="K21"/>
  <c r="K22"/>
  <c r="K23"/>
  <c r="K24"/>
  <c r="K25"/>
  <c r="K17"/>
  <c r="K7"/>
  <c r="K15"/>
  <c r="K16"/>
  <c r="K18"/>
  <c r="K6"/>
  <c r="I37"/>
  <c r="I28"/>
  <c r="I21"/>
  <c r="I22"/>
  <c r="I23"/>
  <c r="I24"/>
  <c r="I25"/>
  <c r="I7"/>
  <c r="I15"/>
  <c r="I16"/>
  <c r="I18"/>
  <c r="G38"/>
  <c r="G33"/>
  <c r="G31"/>
  <c r="G22"/>
  <c r="G23"/>
  <c r="G24"/>
  <c r="G25"/>
  <c r="G21"/>
  <c r="G6"/>
  <c r="G7"/>
  <c r="G15"/>
  <c r="G16"/>
  <c r="G18"/>
</calcChain>
</file>

<file path=xl/comments1.xml><?xml version="1.0" encoding="utf-8"?>
<comments xmlns="http://schemas.openxmlformats.org/spreadsheetml/2006/main">
  <authors>
    <author>LinkovaNN</author>
  </authors>
  <commentList>
    <comment ref="I30" authorId="0">
      <text>
        <r>
          <rPr>
            <b/>
            <sz val="9"/>
            <color indexed="81"/>
            <rFont val="Tahoma"/>
            <family val="2"/>
            <charset val="204"/>
          </rPr>
          <t>LinkovaNN:</t>
        </r>
        <r>
          <rPr>
            <sz val="9"/>
            <color indexed="81"/>
            <rFont val="Tahoma"/>
            <family val="2"/>
            <charset val="204"/>
          </rPr>
          <t xml:space="preserve">
%от плана 2012
</t>
        </r>
      </text>
    </comment>
    <comment ref="K30" authorId="0">
      <text>
        <r>
          <rPr>
            <b/>
            <sz val="9"/>
            <color indexed="81"/>
            <rFont val="Tahoma"/>
            <family val="2"/>
            <charset val="204"/>
          </rPr>
          <t>LinkovaNN:</t>
        </r>
        <r>
          <rPr>
            <sz val="9"/>
            <color indexed="81"/>
            <rFont val="Tahoma"/>
            <family val="2"/>
            <charset val="204"/>
          </rPr>
          <t xml:space="preserve">
%от факта 2012
</t>
        </r>
      </text>
    </comment>
  </commentList>
</comments>
</file>

<file path=xl/sharedStrings.xml><?xml version="1.0" encoding="utf-8"?>
<sst xmlns="http://schemas.openxmlformats.org/spreadsheetml/2006/main" count="125" uniqueCount="60">
  <si>
    <t>№ п/п</t>
  </si>
  <si>
    <t>Наименование показателя</t>
  </si>
  <si>
    <t>Единица измерения</t>
  </si>
  <si>
    <t>2011 год</t>
  </si>
  <si>
    <t>2012 год</t>
  </si>
  <si>
    <t>2013 год</t>
  </si>
  <si>
    <t>Казенное учреждение Воронежской области «Управление земельных ресурсов»</t>
  </si>
  <si>
    <t>Поступление неналоговых имущественных доходов в консолидированный бюджет по соответствующим кодам бюджетной классификации (от оказания платных услуг)</t>
  </si>
  <si>
    <t>тыс. руб.</t>
  </si>
  <si>
    <t>шт.</t>
  </si>
  <si>
    <t>Будут уточняться 24.01.13</t>
  </si>
  <si>
    <t>Взыскание задолженности по арендной плате:</t>
  </si>
  <si>
    <t>- в рамках претензионно-исковой работы;</t>
  </si>
  <si>
    <t>- в рамках исполнительного производства</t>
  </si>
  <si>
    <t>Внесение информации в АИС УГМС по вступившим в силу решениям суда, по полученным исполнительным документам, по установленным требованиям Департамента к должникам в части взыскания задолженности по арендной плате за земельные участки</t>
  </si>
  <si>
    <t>%</t>
  </si>
  <si>
    <t>Количество выездных проверок использования земельных участков</t>
  </si>
  <si>
    <t>Отсутствие просроченной кредиторской задолженности (государственного учреждения)</t>
  </si>
  <si>
    <t>руб.</t>
  </si>
  <si>
    <t>Количество областных объектов недвижимости, оформленных в собственность области</t>
  </si>
  <si>
    <t>Количество земельных участков, оформленных в собственность области</t>
  </si>
  <si>
    <t>Количество сформированных земельных участков в целях их дальнейшей постановки на кадастровый учет</t>
  </si>
  <si>
    <t xml:space="preserve">Количество проведенных проверок объектов недвижимости областного уровня собственности на предмет эффективности их использования </t>
  </si>
  <si>
    <t>Казенное учреждение Воронежской области «Фонд государственного имущества»</t>
  </si>
  <si>
    <t>тыс.</t>
  </si>
  <si>
    <t>Реализация прогнозного плана (программы) приватизации в части продажи объектов областной собственности, в т.ч. земельных участков, по приказам Департамента</t>
  </si>
  <si>
    <t>*</t>
  </si>
  <si>
    <t>Реализация права заключения договоров на установку и эксплуатацию рекламных конструкций согласно приказам Департамента</t>
  </si>
  <si>
    <t>**</t>
  </si>
  <si>
    <t xml:space="preserve">Экономия бюджетных средств при размещении заказов на поставку товаров, выполнение работ, оказание услуг для нужд Департамента </t>
  </si>
  <si>
    <t>Превышение начальной цены реализованного имущества (имущественных прав) Воронежской области, земельных участков, права заключения договоров на установку и эксплуатацию рекламных конструкций согласно приказам Департамента</t>
  </si>
  <si>
    <t xml:space="preserve">не менее 10 </t>
  </si>
  <si>
    <t>Количество земельных участков, выставленных на торги</t>
  </si>
  <si>
    <t>Казенное учреждение Воронежской области «Центр корпоративного развития»</t>
  </si>
  <si>
    <t>Количество объектов недвижимости (газоснабжения), оформленных в собственность Воронежской области</t>
  </si>
  <si>
    <t>Методическое обеспечение и организация мероприятий по представлению интересов Воронежской области в акционерных обществах, акции которых находятся в собственности области</t>
  </si>
  <si>
    <t>Доля  обществ в общем количестве акционерных обществ с долей Воронежской области в уставном капитале 51 и более процентов, имеющих положительный финансовый результат в отчетном периоде</t>
  </si>
  <si>
    <t>Доля акционированных государственных унитарных предприятий от общего числа областных госпредприятий, включенных в прогнозный план (программу) приватизации (нарастающим итогом)</t>
  </si>
  <si>
    <t>план</t>
  </si>
  <si>
    <t>факт</t>
  </si>
  <si>
    <t>-</t>
  </si>
  <si>
    <t>Областное государственное бюджетное учреждение Воронежской области  «Управление природных ресурсов»</t>
  </si>
  <si>
    <t>ед.</t>
  </si>
  <si>
    <t>% от факта 2011</t>
  </si>
  <si>
    <t>38               (6 из 16)</t>
  </si>
  <si>
    <t>38                (3,8 из 10)</t>
  </si>
  <si>
    <t>60                   (6 из 10)</t>
  </si>
  <si>
    <t>40                 (4 из 10)</t>
  </si>
  <si>
    <r>
      <rPr>
        <sz val="11"/>
        <color theme="0"/>
        <rFont val="Times New Roman"/>
        <family val="1"/>
        <charset val="204"/>
      </rPr>
      <t>а</t>
    </r>
    <r>
      <rPr>
        <sz val="11"/>
        <color rgb="FF000000"/>
        <rFont val="Times New Roman"/>
        <family val="1"/>
        <charset val="204"/>
      </rPr>
      <t>--- по рекламе</t>
    </r>
  </si>
  <si>
    <r>
      <rPr>
        <sz val="11"/>
        <color theme="0"/>
        <rFont val="Times New Roman"/>
        <family val="1"/>
        <charset val="204"/>
      </rPr>
      <t>а</t>
    </r>
    <r>
      <rPr>
        <sz val="11"/>
        <color rgb="FF000000"/>
        <rFont val="Times New Roman"/>
        <family val="1"/>
        <charset val="204"/>
      </rPr>
      <t>--- по об устранения препятствий в распоряжении земельными участками</t>
    </r>
  </si>
  <si>
    <r>
      <rPr>
        <sz val="11"/>
        <color theme="0"/>
        <rFont val="Times New Roman"/>
        <family val="1"/>
        <charset val="204"/>
      </rPr>
      <t>а</t>
    </r>
    <r>
      <rPr>
        <sz val="11"/>
        <color rgb="FF000000"/>
        <rFont val="Times New Roman"/>
        <family val="1"/>
        <charset val="204"/>
      </rPr>
      <t>---  об устранении требований кредитора и признании должника банкротом</t>
    </r>
  </si>
  <si>
    <r>
      <rPr>
        <sz val="11"/>
        <color theme="0"/>
        <rFont val="Times New Roman"/>
        <family val="1"/>
        <charset val="204"/>
      </rPr>
      <t>а</t>
    </r>
    <r>
      <rPr>
        <sz val="11"/>
        <color rgb="FF000000"/>
        <rFont val="Times New Roman"/>
        <family val="1"/>
        <charset val="204"/>
      </rPr>
      <t>---  судебных заседаний по делам о банкротстве</t>
    </r>
  </si>
  <si>
    <r>
      <rPr>
        <sz val="11"/>
        <color theme="0"/>
        <rFont val="Times New Roman"/>
        <family val="1"/>
        <charset val="204"/>
      </rPr>
      <t>а</t>
    </r>
    <r>
      <rPr>
        <sz val="11"/>
        <color rgb="FF000000"/>
        <rFont val="Times New Roman"/>
        <family val="1"/>
        <charset val="204"/>
      </rPr>
      <t>---  судебных заседаний по делам о задолженности по арендной плате</t>
    </r>
  </si>
  <si>
    <t>не менее 12</t>
  </si>
  <si>
    <r>
      <rPr>
        <sz val="12"/>
        <color rgb="FF000000"/>
        <rFont val="Times New Roman"/>
        <family val="1"/>
        <charset val="204"/>
      </rPr>
      <t>план</t>
    </r>
    <r>
      <rPr>
        <sz val="10"/>
        <color rgb="FF000000"/>
        <rFont val="Times New Roman"/>
        <family val="1"/>
        <charset val="204"/>
      </rPr>
      <t xml:space="preserve">    (утвержден приказом от 06.03.2013 № 374)</t>
    </r>
  </si>
  <si>
    <t xml:space="preserve">не менее 20 </t>
  </si>
  <si>
    <t>78 (7 из 9)</t>
  </si>
  <si>
    <t>Показатели эффективности и результативности деятельности областных учреждений, подведомственных департаменту имущественных и земельных отношений Воронежской области за 2012 год</t>
  </si>
  <si>
    <r>
      <t xml:space="preserve">Количество поданных исковых заявлений:                                            </t>
    </r>
    <r>
      <rPr>
        <sz val="11"/>
        <color theme="0"/>
        <rFont val="Times New Roman"/>
        <family val="1"/>
        <charset val="204"/>
      </rPr>
      <t/>
    </r>
  </si>
  <si>
    <t>---о взыскании задолженности по арендной плате за земельные участки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</si>
</sst>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6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3" fontId="12" fillId="0" borderId="16" xfId="0" applyNumberFormat="1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3" fontId="12" fillId="0" borderId="1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90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13" fillId="2" borderId="8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right" vertical="center" wrapText="1"/>
    </xf>
    <xf numFmtId="3" fontId="8" fillId="0" borderId="4" xfId="0" applyNumberFormat="1" applyFont="1" applyBorder="1" applyAlignment="1">
      <alignment horizontal="right" vertical="center" wrapText="1"/>
    </xf>
    <xf numFmtId="1" fontId="13" fillId="2" borderId="10" xfId="0" applyNumberFormat="1" applyFont="1" applyFill="1" applyBorder="1" applyAlignment="1">
      <alignment horizontal="center" vertical="center" wrapText="1"/>
    </xf>
    <xf numFmtId="1" fontId="13" fillId="2" borderId="11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right" vertical="center" wrapText="1"/>
    </xf>
    <xf numFmtId="3" fontId="8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right" vertical="center" wrapText="1"/>
    </xf>
    <xf numFmtId="3" fontId="10" fillId="0" borderId="6" xfId="0" applyNumberFormat="1" applyFont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topLeftCell="B4" zoomScale="60" zoomScaleNormal="100" workbookViewId="0">
      <selection activeCell="B8" sqref="B8"/>
    </sheetView>
  </sheetViews>
  <sheetFormatPr defaultRowHeight="16.5" customHeight="1"/>
  <cols>
    <col min="1" max="1" width="4.42578125" style="1" customWidth="1"/>
    <col min="2" max="2" width="57.7109375" style="2" customWidth="1"/>
    <col min="3" max="3" width="8.42578125" style="1" customWidth="1"/>
    <col min="4" max="9" width="15.140625" style="1" customWidth="1"/>
    <col min="10" max="10" width="16.42578125" style="1" customWidth="1"/>
    <col min="11" max="11" width="15.140625" style="1" customWidth="1"/>
    <col min="12" max="12" width="4.85546875" style="1" customWidth="1"/>
    <col min="13" max="16384" width="9.140625" style="1"/>
  </cols>
  <sheetData>
    <row r="1" spans="1:12" ht="45.75" customHeight="1" thickBot="1">
      <c r="B1" s="35" t="s">
        <v>57</v>
      </c>
      <c r="C1" s="35"/>
      <c r="D1" s="35"/>
      <c r="E1" s="35"/>
      <c r="F1" s="35"/>
      <c r="G1" s="35"/>
      <c r="H1" s="35"/>
      <c r="I1" s="35"/>
      <c r="J1" s="35"/>
      <c r="K1" s="35"/>
    </row>
    <row r="2" spans="1:12" ht="18.75" customHeight="1">
      <c r="A2" s="37" t="s">
        <v>0</v>
      </c>
      <c r="B2" s="47" t="s">
        <v>1</v>
      </c>
      <c r="C2" s="50" t="s">
        <v>2</v>
      </c>
      <c r="D2" s="44" t="s">
        <v>3</v>
      </c>
      <c r="E2" s="45"/>
      <c r="F2" s="44" t="s">
        <v>4</v>
      </c>
      <c r="G2" s="46"/>
      <c r="H2" s="46"/>
      <c r="I2" s="45"/>
      <c r="J2" s="44" t="s">
        <v>5</v>
      </c>
      <c r="K2" s="45"/>
    </row>
    <row r="3" spans="1:12" ht="17.25" customHeight="1">
      <c r="A3" s="38"/>
      <c r="B3" s="48"/>
      <c r="C3" s="51"/>
      <c r="D3" s="53" t="s">
        <v>38</v>
      </c>
      <c r="E3" s="41" t="s">
        <v>39</v>
      </c>
      <c r="F3" s="53" t="s">
        <v>38</v>
      </c>
      <c r="G3" s="40"/>
      <c r="H3" s="40" t="s">
        <v>39</v>
      </c>
      <c r="I3" s="41"/>
      <c r="J3" s="42" t="s">
        <v>54</v>
      </c>
      <c r="K3" s="79" t="s">
        <v>43</v>
      </c>
    </row>
    <row r="4" spans="1:12" ht="42" customHeight="1" thickBot="1">
      <c r="A4" s="39"/>
      <c r="B4" s="49"/>
      <c r="C4" s="52"/>
      <c r="D4" s="54"/>
      <c r="E4" s="55"/>
      <c r="F4" s="24" t="s">
        <v>42</v>
      </c>
      <c r="G4" s="66" t="s">
        <v>43</v>
      </c>
      <c r="H4" s="25" t="s">
        <v>42</v>
      </c>
      <c r="I4" s="66" t="s">
        <v>43</v>
      </c>
      <c r="J4" s="43"/>
      <c r="K4" s="80"/>
    </row>
    <row r="5" spans="1:12" ht="22.5" customHeight="1" thickBot="1">
      <c r="A5" s="27" t="s">
        <v>6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2" ht="61.5" customHeight="1">
      <c r="A6" s="3">
        <v>1</v>
      </c>
      <c r="B6" s="4" t="s">
        <v>7</v>
      </c>
      <c r="C6" s="60" t="s">
        <v>8</v>
      </c>
      <c r="D6" s="77">
        <v>400</v>
      </c>
      <c r="E6" s="78">
        <v>526.29999999999995</v>
      </c>
      <c r="F6" s="77">
        <v>600</v>
      </c>
      <c r="G6" s="69">
        <f>F6*100/$E6</f>
        <v>114.00342010260309</v>
      </c>
      <c r="H6" s="81">
        <v>2345</v>
      </c>
      <c r="I6" s="72">
        <f>H6*100/$E6</f>
        <v>445.56336690100704</v>
      </c>
      <c r="J6" s="77">
        <v>1000</v>
      </c>
      <c r="K6" s="72">
        <f>J6*100/$E6</f>
        <v>190.00570017100515</v>
      </c>
    </row>
    <row r="7" spans="1:12" ht="42.75" customHeight="1">
      <c r="A7" s="6">
        <v>2</v>
      </c>
      <c r="B7" s="7" t="s">
        <v>58</v>
      </c>
      <c r="C7" s="58" t="s">
        <v>9</v>
      </c>
      <c r="D7" s="57">
        <v>740</v>
      </c>
      <c r="E7" s="63">
        <v>744</v>
      </c>
      <c r="F7" s="57">
        <v>770</v>
      </c>
      <c r="G7" s="67">
        <f>F7*100/$E7</f>
        <v>103.49462365591398</v>
      </c>
      <c r="H7" s="82">
        <v>770</v>
      </c>
      <c r="I7" s="73">
        <f t="shared" ref="I7:I18" si="0">H7*100/$E7</f>
        <v>103.49462365591398</v>
      </c>
      <c r="J7" s="85">
        <v>900</v>
      </c>
      <c r="K7" s="73">
        <f t="shared" ref="K7:K25" si="1">J7*100/$E7</f>
        <v>120.96774193548387</v>
      </c>
    </row>
    <row r="8" spans="1:12" ht="31.5" customHeight="1">
      <c r="A8" s="26"/>
      <c r="B8" s="56" t="s">
        <v>59</v>
      </c>
      <c r="C8" s="58" t="s">
        <v>9</v>
      </c>
      <c r="D8" s="64"/>
      <c r="E8" s="65"/>
      <c r="F8" s="64"/>
      <c r="G8" s="68"/>
      <c r="H8" s="83"/>
      <c r="I8" s="74"/>
      <c r="J8" s="86"/>
      <c r="K8" s="74"/>
    </row>
    <row r="9" spans="1:12" ht="19.5" customHeight="1">
      <c r="A9" s="9"/>
      <c r="B9" s="7" t="s">
        <v>48</v>
      </c>
      <c r="C9" s="58" t="s">
        <v>9</v>
      </c>
      <c r="D9" s="64"/>
      <c r="E9" s="65"/>
      <c r="F9" s="64"/>
      <c r="G9" s="68"/>
      <c r="H9" s="83"/>
      <c r="I9" s="74"/>
      <c r="J9" s="86"/>
      <c r="K9" s="74"/>
      <c r="L9" s="59" t="s">
        <v>10</v>
      </c>
    </row>
    <row r="10" spans="1:12" ht="33" customHeight="1">
      <c r="A10" s="9"/>
      <c r="B10" s="7" t="s">
        <v>49</v>
      </c>
      <c r="C10" s="58" t="s">
        <v>9</v>
      </c>
      <c r="D10" s="64"/>
      <c r="E10" s="65"/>
      <c r="F10" s="64"/>
      <c r="G10" s="68"/>
      <c r="H10" s="83"/>
      <c r="I10" s="74"/>
      <c r="J10" s="86"/>
      <c r="K10" s="74"/>
      <c r="L10" s="59"/>
    </row>
    <row r="11" spans="1:12" ht="31.5" customHeight="1">
      <c r="A11" s="9"/>
      <c r="B11" s="7" t="s">
        <v>50</v>
      </c>
      <c r="C11" s="58" t="s">
        <v>9</v>
      </c>
      <c r="D11" s="64"/>
      <c r="E11" s="65"/>
      <c r="F11" s="64"/>
      <c r="G11" s="68"/>
      <c r="H11" s="83"/>
      <c r="I11" s="74"/>
      <c r="J11" s="86"/>
      <c r="K11" s="74"/>
      <c r="L11" s="59"/>
    </row>
    <row r="12" spans="1:12" ht="19.5" customHeight="1">
      <c r="A12" s="9"/>
      <c r="B12" s="7" t="s">
        <v>51</v>
      </c>
      <c r="C12" s="58" t="s">
        <v>9</v>
      </c>
      <c r="D12" s="64"/>
      <c r="E12" s="65"/>
      <c r="F12" s="64"/>
      <c r="G12" s="68"/>
      <c r="H12" s="83"/>
      <c r="I12" s="74"/>
      <c r="J12" s="86"/>
      <c r="K12" s="74"/>
      <c r="L12" s="59"/>
    </row>
    <row r="13" spans="1:12" ht="27" customHeight="1">
      <c r="A13" s="9"/>
      <c r="B13" s="7" t="s">
        <v>52</v>
      </c>
      <c r="C13" s="58" t="s">
        <v>9</v>
      </c>
      <c r="D13" s="64"/>
      <c r="E13" s="65"/>
      <c r="F13" s="64"/>
      <c r="G13" s="68"/>
      <c r="H13" s="84"/>
      <c r="I13" s="74"/>
      <c r="J13" s="87"/>
      <c r="K13" s="74"/>
      <c r="L13" s="59"/>
    </row>
    <row r="14" spans="1:12" ht="21.75" customHeight="1">
      <c r="A14" s="36">
        <v>3</v>
      </c>
      <c r="B14" s="7" t="s">
        <v>11</v>
      </c>
      <c r="C14" s="61" t="s">
        <v>8</v>
      </c>
      <c r="D14" s="16"/>
      <c r="E14" s="23"/>
      <c r="F14" s="16"/>
      <c r="G14" s="70"/>
      <c r="H14" s="17"/>
      <c r="I14" s="75"/>
      <c r="J14" s="16"/>
      <c r="K14" s="75"/>
    </row>
    <row r="15" spans="1:12" ht="25.5" customHeight="1">
      <c r="A15" s="36"/>
      <c r="B15" s="7" t="s">
        <v>12</v>
      </c>
      <c r="C15" s="61"/>
      <c r="D15" s="88">
        <v>90000</v>
      </c>
      <c r="E15" s="89">
        <v>108600</v>
      </c>
      <c r="F15" s="90">
        <v>95000</v>
      </c>
      <c r="G15" s="70">
        <f t="shared" ref="G15:G18" si="2">F15*100/$E15</f>
        <v>87.476979742173114</v>
      </c>
      <c r="H15" s="91">
        <v>121260.6</v>
      </c>
      <c r="I15" s="75">
        <f t="shared" si="0"/>
        <v>111.65801104972375</v>
      </c>
      <c r="J15" s="90">
        <v>95000</v>
      </c>
      <c r="K15" s="75">
        <f t="shared" si="1"/>
        <v>87.476979742173114</v>
      </c>
    </row>
    <row r="16" spans="1:12" ht="25.5" customHeight="1">
      <c r="A16" s="36"/>
      <c r="B16" s="7" t="s">
        <v>13</v>
      </c>
      <c r="C16" s="61"/>
      <c r="D16" s="88">
        <v>45000</v>
      </c>
      <c r="E16" s="89">
        <v>47327</v>
      </c>
      <c r="F16" s="90">
        <v>55000</v>
      </c>
      <c r="G16" s="70">
        <f t="shared" si="2"/>
        <v>116.21273268958522</v>
      </c>
      <c r="H16" s="91">
        <v>60556</v>
      </c>
      <c r="I16" s="75">
        <f t="shared" si="0"/>
        <v>127.95233165000951</v>
      </c>
      <c r="J16" s="90">
        <v>55000</v>
      </c>
      <c r="K16" s="75">
        <f t="shared" si="1"/>
        <v>116.21273268958522</v>
      </c>
    </row>
    <row r="17" spans="1:11" ht="44.25" customHeight="1">
      <c r="A17" s="6">
        <v>4</v>
      </c>
      <c r="B17" s="7" t="s">
        <v>14</v>
      </c>
      <c r="C17" s="58" t="s">
        <v>15</v>
      </c>
      <c r="D17" s="13" t="s">
        <v>40</v>
      </c>
      <c r="E17" s="14">
        <v>100</v>
      </c>
      <c r="F17" s="13">
        <v>100</v>
      </c>
      <c r="G17" s="70" t="s">
        <v>40</v>
      </c>
      <c r="H17" s="15">
        <v>100</v>
      </c>
      <c r="I17" s="75" t="s">
        <v>40</v>
      </c>
      <c r="J17" s="13">
        <v>100</v>
      </c>
      <c r="K17" s="75">
        <f>J17*100/$E17</f>
        <v>100</v>
      </c>
    </row>
    <row r="18" spans="1:11" ht="33.75" customHeight="1">
      <c r="A18" s="6">
        <v>5</v>
      </c>
      <c r="B18" s="7" t="s">
        <v>16</v>
      </c>
      <c r="C18" s="58" t="s">
        <v>9</v>
      </c>
      <c r="D18" s="13">
        <v>1100</v>
      </c>
      <c r="E18" s="14">
        <v>1338</v>
      </c>
      <c r="F18" s="13">
        <v>1200</v>
      </c>
      <c r="G18" s="70">
        <f t="shared" si="2"/>
        <v>89.686098654708516</v>
      </c>
      <c r="H18" s="15">
        <v>1515</v>
      </c>
      <c r="I18" s="75">
        <f t="shared" si="0"/>
        <v>113.22869955156951</v>
      </c>
      <c r="J18" s="13">
        <v>1550</v>
      </c>
      <c r="K18" s="75">
        <f t="shared" si="1"/>
        <v>115.84454409566517</v>
      </c>
    </row>
    <row r="19" spans="1:11" ht="42" customHeight="1" thickBot="1">
      <c r="A19" s="10">
        <v>6</v>
      </c>
      <c r="B19" s="11" t="s">
        <v>17</v>
      </c>
      <c r="C19" s="62" t="s">
        <v>18</v>
      </c>
      <c r="D19" s="20">
        <v>0</v>
      </c>
      <c r="E19" s="21">
        <v>0</v>
      </c>
      <c r="F19" s="20">
        <v>0</v>
      </c>
      <c r="G19" s="71" t="s">
        <v>40</v>
      </c>
      <c r="H19" s="22">
        <v>0</v>
      </c>
      <c r="I19" s="76" t="s">
        <v>40</v>
      </c>
      <c r="J19" s="20">
        <v>0</v>
      </c>
      <c r="K19" s="76" t="s">
        <v>40</v>
      </c>
    </row>
    <row r="20" spans="1:11" ht="26.25" customHeight="1" thickBot="1">
      <c r="A20" s="29" t="s">
        <v>41</v>
      </c>
      <c r="B20" s="30"/>
      <c r="C20" s="30"/>
      <c r="D20" s="30"/>
      <c r="E20" s="30"/>
      <c r="F20" s="30"/>
      <c r="G20" s="30"/>
      <c r="H20" s="30"/>
      <c r="I20" s="30"/>
      <c r="J20" s="30"/>
      <c r="K20" s="31"/>
    </row>
    <row r="21" spans="1:11" ht="59.25" customHeight="1">
      <c r="A21" s="3">
        <v>1</v>
      </c>
      <c r="B21" s="4" t="s">
        <v>7</v>
      </c>
      <c r="C21" s="5" t="s">
        <v>8</v>
      </c>
      <c r="D21" s="77">
        <v>2300</v>
      </c>
      <c r="E21" s="78">
        <v>2398.8000000000002</v>
      </c>
      <c r="F21" s="77">
        <v>2400</v>
      </c>
      <c r="G21" s="69">
        <f>F21*100/$E21</f>
        <v>100.05002501250624</v>
      </c>
      <c r="H21" s="81">
        <v>3757.07</v>
      </c>
      <c r="I21" s="72">
        <f>H21*100/$E21</f>
        <v>156.62289478072367</v>
      </c>
      <c r="J21" s="77">
        <v>3800</v>
      </c>
      <c r="K21" s="69">
        <f>J21*100/$E21</f>
        <v>158.41253960313489</v>
      </c>
    </row>
    <row r="22" spans="1:11" ht="39" customHeight="1">
      <c r="A22" s="6">
        <v>2</v>
      </c>
      <c r="B22" s="7" t="s">
        <v>19</v>
      </c>
      <c r="C22" s="8" t="s">
        <v>9</v>
      </c>
      <c r="D22" s="13">
        <v>600</v>
      </c>
      <c r="E22" s="14">
        <v>601</v>
      </c>
      <c r="F22" s="13">
        <v>630</v>
      </c>
      <c r="G22" s="70">
        <f>F22*100/$E22</f>
        <v>104.82529118136439</v>
      </c>
      <c r="H22" s="15">
        <v>713</v>
      </c>
      <c r="I22" s="75">
        <f t="shared" ref="I22:I25" si="3">H22*100/$E22</f>
        <v>118.63560732113145</v>
      </c>
      <c r="J22" s="13">
        <v>720</v>
      </c>
      <c r="K22" s="70">
        <f t="shared" si="1"/>
        <v>119.80033277870216</v>
      </c>
    </row>
    <row r="23" spans="1:11" ht="39" customHeight="1">
      <c r="A23" s="6">
        <v>3</v>
      </c>
      <c r="B23" s="7" t="s">
        <v>20</v>
      </c>
      <c r="C23" s="8" t="s">
        <v>9</v>
      </c>
      <c r="D23" s="13">
        <v>170</v>
      </c>
      <c r="E23" s="14">
        <v>172</v>
      </c>
      <c r="F23" s="16">
        <v>175</v>
      </c>
      <c r="G23" s="70">
        <f t="shared" ref="G23:G25" si="4">F23*100/$E23</f>
        <v>101.74418604651163</v>
      </c>
      <c r="H23" s="17">
        <v>236</v>
      </c>
      <c r="I23" s="75">
        <f t="shared" si="3"/>
        <v>137.2093023255814</v>
      </c>
      <c r="J23" s="16">
        <v>250</v>
      </c>
      <c r="K23" s="70">
        <f t="shared" si="1"/>
        <v>145.34883720930233</v>
      </c>
    </row>
    <row r="24" spans="1:11" ht="39" customHeight="1">
      <c r="A24" s="6">
        <v>4</v>
      </c>
      <c r="B24" s="7" t="s">
        <v>21</v>
      </c>
      <c r="C24" s="8" t="s">
        <v>9</v>
      </c>
      <c r="D24" s="13">
        <v>200</v>
      </c>
      <c r="E24" s="14">
        <v>219</v>
      </c>
      <c r="F24" s="18">
        <v>220</v>
      </c>
      <c r="G24" s="70">
        <f t="shared" si="4"/>
        <v>100.45662100456622</v>
      </c>
      <c r="H24" s="19">
        <v>342</v>
      </c>
      <c r="I24" s="75">
        <f t="shared" si="3"/>
        <v>156.16438356164383</v>
      </c>
      <c r="J24" s="18">
        <v>350</v>
      </c>
      <c r="K24" s="70">
        <f t="shared" si="1"/>
        <v>159.8173515981735</v>
      </c>
    </row>
    <row r="25" spans="1:11" ht="51" customHeight="1">
      <c r="A25" s="6">
        <v>5</v>
      </c>
      <c r="B25" s="7" t="s">
        <v>22</v>
      </c>
      <c r="C25" s="8" t="s">
        <v>9</v>
      </c>
      <c r="D25" s="13">
        <v>1400</v>
      </c>
      <c r="E25" s="14">
        <v>1473</v>
      </c>
      <c r="F25" s="18">
        <v>1470</v>
      </c>
      <c r="G25" s="70">
        <f t="shared" si="4"/>
        <v>99.796334012219958</v>
      </c>
      <c r="H25" s="19">
        <v>2821</v>
      </c>
      <c r="I25" s="75">
        <f t="shared" si="3"/>
        <v>191.51391717583164</v>
      </c>
      <c r="J25" s="18">
        <v>2830</v>
      </c>
      <c r="K25" s="70">
        <f t="shared" si="1"/>
        <v>192.12491513917175</v>
      </c>
    </row>
    <row r="26" spans="1:11" ht="42" customHeight="1" thickBot="1">
      <c r="A26" s="10">
        <v>6</v>
      </c>
      <c r="B26" s="11" t="s">
        <v>17</v>
      </c>
      <c r="C26" s="12" t="s">
        <v>18</v>
      </c>
      <c r="D26" s="20">
        <v>0</v>
      </c>
      <c r="E26" s="21">
        <v>0</v>
      </c>
      <c r="F26" s="20">
        <v>0</v>
      </c>
      <c r="G26" s="71" t="s">
        <v>40</v>
      </c>
      <c r="H26" s="22">
        <v>0</v>
      </c>
      <c r="I26" s="76" t="s">
        <v>40</v>
      </c>
      <c r="J26" s="13">
        <v>0</v>
      </c>
      <c r="K26" s="70" t="s">
        <v>40</v>
      </c>
    </row>
    <row r="27" spans="1:11" ht="30" customHeight="1" thickBot="1">
      <c r="A27" s="32" t="s">
        <v>23</v>
      </c>
      <c r="B27" s="33"/>
      <c r="C27" s="33"/>
      <c r="D27" s="33"/>
      <c r="E27" s="33"/>
      <c r="F27" s="33"/>
      <c r="G27" s="33"/>
      <c r="H27" s="33"/>
      <c r="I27" s="33"/>
      <c r="J27" s="33"/>
      <c r="K27" s="34"/>
    </row>
    <row r="28" spans="1:11" ht="49.5" customHeight="1">
      <c r="A28" s="3">
        <v>1</v>
      </c>
      <c r="B28" s="4" t="s">
        <v>7</v>
      </c>
      <c r="C28" s="5" t="s">
        <v>24</v>
      </c>
      <c r="D28" s="77">
        <v>550</v>
      </c>
      <c r="E28" s="78">
        <v>600</v>
      </c>
      <c r="F28" s="77">
        <v>400</v>
      </c>
      <c r="G28" s="69">
        <f>F28*100/$E28</f>
        <v>66.666666666666671</v>
      </c>
      <c r="H28" s="81">
        <v>1559.7</v>
      </c>
      <c r="I28" s="72">
        <f>H28*100/$E28</f>
        <v>259.95</v>
      </c>
      <c r="J28" s="77">
        <v>1315</v>
      </c>
      <c r="K28" s="72">
        <f>J28*100/$E28</f>
        <v>219.16666666666666</v>
      </c>
    </row>
    <row r="29" spans="1:11" ht="47.25" customHeight="1">
      <c r="A29" s="6">
        <v>2</v>
      </c>
      <c r="B29" s="7" t="s">
        <v>25</v>
      </c>
      <c r="C29" s="8" t="s">
        <v>15</v>
      </c>
      <c r="D29" s="13">
        <v>50</v>
      </c>
      <c r="E29" s="14" t="s">
        <v>26</v>
      </c>
      <c r="F29" s="13">
        <v>70</v>
      </c>
      <c r="G29" s="70" t="s">
        <v>40</v>
      </c>
      <c r="H29" s="15">
        <v>72.7</v>
      </c>
      <c r="I29" s="75" t="s">
        <v>40</v>
      </c>
      <c r="J29" s="13">
        <v>70</v>
      </c>
      <c r="K29" s="75" t="s">
        <v>40</v>
      </c>
    </row>
    <row r="30" spans="1:11" ht="43.5" customHeight="1">
      <c r="A30" s="6">
        <v>3</v>
      </c>
      <c r="B30" s="7" t="s">
        <v>27</v>
      </c>
      <c r="C30" s="8" t="s">
        <v>15</v>
      </c>
      <c r="D30" s="13" t="s">
        <v>40</v>
      </c>
      <c r="E30" s="14" t="s">
        <v>28</v>
      </c>
      <c r="F30" s="16">
        <v>100</v>
      </c>
      <c r="G30" s="70" t="s">
        <v>40</v>
      </c>
      <c r="H30" s="17">
        <v>100</v>
      </c>
      <c r="I30" s="75" t="s">
        <v>40</v>
      </c>
      <c r="J30" s="16">
        <v>100</v>
      </c>
      <c r="K30" s="75" t="s">
        <v>40</v>
      </c>
    </row>
    <row r="31" spans="1:11" ht="43.5" customHeight="1">
      <c r="A31" s="6">
        <v>4</v>
      </c>
      <c r="B31" s="7" t="s">
        <v>29</v>
      </c>
      <c r="C31" s="8" t="s">
        <v>15</v>
      </c>
      <c r="D31" s="13" t="s">
        <v>31</v>
      </c>
      <c r="E31" s="14">
        <v>19</v>
      </c>
      <c r="F31" s="18" t="s">
        <v>31</v>
      </c>
      <c r="G31" s="70">
        <f>10*100/$E31</f>
        <v>52.631578947368418</v>
      </c>
      <c r="H31" s="19">
        <v>12.7</v>
      </c>
      <c r="I31" s="75">
        <f>H31*100/$E31</f>
        <v>66.84210526315789</v>
      </c>
      <c r="J31" s="18" t="s">
        <v>53</v>
      </c>
      <c r="K31" s="75">
        <f>10*100/$E31</f>
        <v>52.631578947368418</v>
      </c>
    </row>
    <row r="32" spans="1:11" ht="43.5" customHeight="1">
      <c r="A32" s="6">
        <v>5</v>
      </c>
      <c r="B32" s="7" t="s">
        <v>30</v>
      </c>
      <c r="C32" s="8" t="s">
        <v>15</v>
      </c>
      <c r="D32" s="13" t="s">
        <v>31</v>
      </c>
      <c r="E32" s="14" t="s">
        <v>28</v>
      </c>
      <c r="F32" s="18" t="s">
        <v>31</v>
      </c>
      <c r="G32" s="70" t="s">
        <v>40</v>
      </c>
      <c r="H32" s="19">
        <v>33.9</v>
      </c>
      <c r="I32" s="75" t="s">
        <v>40</v>
      </c>
      <c r="J32" s="18" t="s">
        <v>55</v>
      </c>
      <c r="K32" s="75" t="s">
        <v>40</v>
      </c>
    </row>
    <row r="33" spans="1:11" ht="43.5" customHeight="1">
      <c r="A33" s="6">
        <v>6</v>
      </c>
      <c r="B33" s="7" t="s">
        <v>32</v>
      </c>
      <c r="C33" s="8" t="s">
        <v>9</v>
      </c>
      <c r="D33" s="13">
        <v>450</v>
      </c>
      <c r="E33" s="14">
        <v>473</v>
      </c>
      <c r="F33" s="18">
        <v>525</v>
      </c>
      <c r="G33" s="70">
        <f>F33*100/$E33</f>
        <v>110.99365750528541</v>
      </c>
      <c r="H33" s="19">
        <v>937</v>
      </c>
      <c r="I33" s="75">
        <f t="shared" ref="I33:I37" si="5">H33*100/$E33</f>
        <v>198.09725158562367</v>
      </c>
      <c r="J33" s="18">
        <v>255</v>
      </c>
      <c r="K33" s="75">
        <f t="shared" ref="K33:K39" si="6">J33*100/$E33</f>
        <v>53.911205073995774</v>
      </c>
    </row>
    <row r="34" spans="1:11" ht="43.5" customHeight="1" thickBot="1">
      <c r="A34" s="10">
        <v>7</v>
      </c>
      <c r="B34" s="11" t="s">
        <v>17</v>
      </c>
      <c r="C34" s="12" t="s">
        <v>18</v>
      </c>
      <c r="D34" s="20">
        <v>0</v>
      </c>
      <c r="E34" s="21">
        <v>0</v>
      </c>
      <c r="F34" s="20">
        <v>0</v>
      </c>
      <c r="G34" s="71" t="s">
        <v>40</v>
      </c>
      <c r="H34" s="22">
        <v>0</v>
      </c>
      <c r="I34" s="76" t="s">
        <v>40</v>
      </c>
      <c r="J34" s="20">
        <v>0</v>
      </c>
      <c r="K34" s="76" t="s">
        <v>40</v>
      </c>
    </row>
    <row r="35" spans="1:11" ht="24" customHeight="1" thickBot="1">
      <c r="A35" s="29" t="s">
        <v>33</v>
      </c>
      <c r="B35" s="30"/>
      <c r="C35" s="30"/>
      <c r="D35" s="30"/>
      <c r="E35" s="30"/>
      <c r="F35" s="30"/>
      <c r="G35" s="30"/>
      <c r="H35" s="30"/>
      <c r="I35" s="30"/>
      <c r="J35" s="30"/>
      <c r="K35" s="31"/>
    </row>
    <row r="36" spans="1:11" ht="63.75" customHeight="1">
      <c r="A36" s="3">
        <v>1</v>
      </c>
      <c r="B36" s="4" t="s">
        <v>7</v>
      </c>
      <c r="C36" s="5" t="s">
        <v>8</v>
      </c>
      <c r="D36" s="77">
        <v>650</v>
      </c>
      <c r="E36" s="78">
        <v>892.7</v>
      </c>
      <c r="F36" s="77">
        <v>1050</v>
      </c>
      <c r="G36" s="69">
        <f>F36*100/$E36</f>
        <v>117.62070124341884</v>
      </c>
      <c r="H36" s="81">
        <v>1057.9000000000001</v>
      </c>
      <c r="I36" s="72">
        <f>H36*100/$E36</f>
        <v>118.50565699563124</v>
      </c>
      <c r="J36" s="77">
        <v>1150</v>
      </c>
      <c r="K36" s="72">
        <f t="shared" si="6"/>
        <v>128.8226727904111</v>
      </c>
    </row>
    <row r="37" spans="1:11" ht="45" customHeight="1">
      <c r="A37" s="6">
        <v>2</v>
      </c>
      <c r="B37" s="7" t="s">
        <v>34</v>
      </c>
      <c r="C37" s="8" t="s">
        <v>9</v>
      </c>
      <c r="D37" s="13">
        <v>105</v>
      </c>
      <c r="E37" s="14">
        <v>133</v>
      </c>
      <c r="F37" s="13">
        <v>116</v>
      </c>
      <c r="G37" s="70">
        <f>F37*100/$E37</f>
        <v>87.218045112781951</v>
      </c>
      <c r="H37" s="15">
        <v>118</v>
      </c>
      <c r="I37" s="75">
        <f t="shared" si="5"/>
        <v>88.721804511278194</v>
      </c>
      <c r="J37" s="13">
        <v>128</v>
      </c>
      <c r="K37" s="75">
        <f t="shared" si="6"/>
        <v>96.240601503759393</v>
      </c>
    </row>
    <row r="38" spans="1:11" ht="63.75" customHeight="1">
      <c r="A38" s="6">
        <v>3</v>
      </c>
      <c r="B38" s="7" t="s">
        <v>35</v>
      </c>
      <c r="C38" s="8" t="s">
        <v>9</v>
      </c>
      <c r="D38" s="13">
        <v>570</v>
      </c>
      <c r="E38" s="14">
        <v>630</v>
      </c>
      <c r="F38" s="16">
        <v>693</v>
      </c>
      <c r="G38" s="70">
        <f t="shared" ref="G38" si="7">F38*100/$E38</f>
        <v>110</v>
      </c>
      <c r="H38" s="17">
        <v>783</v>
      </c>
      <c r="I38" s="75">
        <f>H38*100/$E38</f>
        <v>124.28571428571429</v>
      </c>
      <c r="J38" s="16">
        <v>783</v>
      </c>
      <c r="K38" s="75">
        <f t="shared" si="6"/>
        <v>124.28571428571429</v>
      </c>
    </row>
    <row r="39" spans="1:11" ht="63.75" customHeight="1">
      <c r="A39" s="6">
        <v>4</v>
      </c>
      <c r="B39" s="7" t="s">
        <v>36</v>
      </c>
      <c r="C39" s="8" t="s">
        <v>15</v>
      </c>
      <c r="D39" s="13">
        <v>30</v>
      </c>
      <c r="E39" s="14">
        <v>40</v>
      </c>
      <c r="F39" s="18">
        <v>40</v>
      </c>
      <c r="G39" s="70">
        <f>F39*100/$E39</f>
        <v>100</v>
      </c>
      <c r="H39" s="19">
        <v>36</v>
      </c>
      <c r="I39" s="75">
        <f>H39*100/$E39</f>
        <v>90</v>
      </c>
      <c r="J39" s="18">
        <v>50</v>
      </c>
      <c r="K39" s="75">
        <f t="shared" si="6"/>
        <v>125</v>
      </c>
    </row>
    <row r="40" spans="1:11" ht="63.75" customHeight="1">
      <c r="A40" s="6">
        <v>5</v>
      </c>
      <c r="B40" s="7" t="s">
        <v>37</v>
      </c>
      <c r="C40" s="8" t="s">
        <v>15</v>
      </c>
      <c r="D40" s="13" t="s">
        <v>44</v>
      </c>
      <c r="E40" s="14" t="s">
        <v>45</v>
      </c>
      <c r="F40" s="18" t="s">
        <v>46</v>
      </c>
      <c r="G40" s="70">
        <f>60*100/38</f>
        <v>157.89473684210526</v>
      </c>
      <c r="H40" s="19" t="s">
        <v>47</v>
      </c>
      <c r="I40" s="75">
        <f>40*100/38</f>
        <v>105.26315789473684</v>
      </c>
      <c r="J40" s="18" t="s">
        <v>56</v>
      </c>
      <c r="K40" s="75">
        <f>78*100/38</f>
        <v>205.26315789473685</v>
      </c>
    </row>
    <row r="41" spans="1:11" ht="45" customHeight="1" thickBot="1">
      <c r="A41" s="10">
        <v>6</v>
      </c>
      <c r="B41" s="11" t="s">
        <v>17</v>
      </c>
      <c r="C41" s="12" t="s">
        <v>18</v>
      </c>
      <c r="D41" s="20">
        <v>0</v>
      </c>
      <c r="E41" s="21">
        <v>0</v>
      </c>
      <c r="F41" s="20">
        <v>0</v>
      </c>
      <c r="G41" s="71" t="s">
        <v>40</v>
      </c>
      <c r="H41" s="22">
        <v>0</v>
      </c>
      <c r="I41" s="76" t="s">
        <v>40</v>
      </c>
      <c r="J41" s="18">
        <v>0</v>
      </c>
      <c r="K41" s="75" t="s">
        <v>40</v>
      </c>
    </row>
  </sheetData>
  <mergeCells count="28">
    <mergeCell ref="K3:K4"/>
    <mergeCell ref="B1:K1"/>
    <mergeCell ref="A14:A16"/>
    <mergeCell ref="C14:C16"/>
    <mergeCell ref="A2:A4"/>
    <mergeCell ref="H3:I3"/>
    <mergeCell ref="J3:J4"/>
    <mergeCell ref="J2:K2"/>
    <mergeCell ref="F2:I2"/>
    <mergeCell ref="B2:B4"/>
    <mergeCell ref="C2:C4"/>
    <mergeCell ref="D3:D4"/>
    <mergeCell ref="E3:E4"/>
    <mergeCell ref="F3:G3"/>
    <mergeCell ref="D2:E2"/>
    <mergeCell ref="A5:K5"/>
    <mergeCell ref="A20:K20"/>
    <mergeCell ref="A27:K27"/>
    <mergeCell ref="A35:K35"/>
    <mergeCell ref="L9:L13"/>
    <mergeCell ref="D7:D13"/>
    <mergeCell ref="E7:E13"/>
    <mergeCell ref="F7:F13"/>
    <mergeCell ref="G7:G13"/>
    <mergeCell ref="H7:H13"/>
    <mergeCell ref="I7:I13"/>
    <mergeCell ref="J7:J13"/>
    <mergeCell ref="K7:K13"/>
  </mergeCells>
  <pageMargins left="0.7" right="0.7" top="0.75" bottom="0.75" header="0.3" footer="0.3"/>
  <pageSetup paperSize="9" scale="57" orientation="landscape" r:id="rId1"/>
  <rowBreaks count="1" manualBreakCount="1">
    <brk id="2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LinkovaNN</dc:creator>
  <cp:lastModifiedBy>MalyshevaNI</cp:lastModifiedBy>
  <cp:lastPrinted>2013-03-19T08:06:20Z</cp:lastPrinted>
  <dcterms:created xsi:type="dcterms:W3CDTF">2013-01-22T11:44:53Z</dcterms:created>
  <dcterms:modified xsi:type="dcterms:W3CDTF">2013-03-19T08:08:29Z</dcterms:modified>
</cp:coreProperties>
</file>